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>
    <definedName name="BuiltIn_Print_Area">'Feuille1'!$B$2:$J$57</definedName>
    <definedName name="BuiltIn_Print_Area___0">'Feuille1'!$B$2:$J$59</definedName>
    <definedName name="BuiltIn_Print_Area___0___0">'Feuille1'!$A$2:$J$70</definedName>
  </definedNames>
  <calcPr fullCalcOnLoad="1"/>
</workbook>
</file>

<file path=xl/sharedStrings.xml><?xml version="1.0" encoding="utf-8"?>
<sst xmlns="http://schemas.openxmlformats.org/spreadsheetml/2006/main" count="132" uniqueCount="132">
  <si>
    <t>N°</t>
  </si>
  <si>
    <t xml:space="preserve"> </t>
  </si>
  <si>
    <t>Date</t>
  </si>
  <si>
    <t xml:space="preserve">km </t>
  </si>
  <si>
    <t>duree</t>
  </si>
  <si>
    <t>moy</t>
  </si>
  <si>
    <t>An</t>
  </si>
  <si>
    <r>
      <t>CYCLO 2002</t>
    </r>
    <r>
      <rPr>
        <b/>
        <sz val="8.75"/>
        <color indexed="8"/>
        <rFont val="Arial"/>
        <family val="2"/>
      </rPr>
      <t xml:space="preserve">  </t>
    </r>
    <r>
      <rPr>
        <b/>
        <sz val="6.75"/>
        <color indexed="8"/>
        <rFont val="Arial"/>
        <family val="0"/>
      </rPr>
      <t xml:space="preserve">                                          </t>
    </r>
  </si>
  <si>
    <t>Ve</t>
  </si>
  <si>
    <t>Thurins-Brindas-La Burlière</t>
  </si>
  <si>
    <t>ve</t>
  </si>
  <si>
    <t>Thurins "Chamarand"-Messimy</t>
  </si>
  <si>
    <t>lu</t>
  </si>
  <si>
    <t>AR Yzeron</t>
  </si>
  <si>
    <t>me</t>
  </si>
  <si>
    <t>Montplan-Chaussan-St Martin-Thurins</t>
  </si>
  <si>
    <t>ma</t>
  </si>
  <si>
    <t>Montplan-Chaussan-Bellevue-St Andéol-Chassagny-Montagny-Orliénas</t>
  </si>
  <si>
    <t>me</t>
  </si>
  <si>
    <r>
      <t>Brindas-Vaugneray-</t>
    </r>
    <r>
      <rPr>
        <sz val="6.75"/>
        <color indexed="12"/>
        <rFont val="Arial"/>
        <family val="0"/>
      </rPr>
      <t>Col de Malval</t>
    </r>
    <r>
      <rPr>
        <sz val="6.75"/>
        <color indexed="8"/>
        <rFont val="Arial"/>
        <family val="0"/>
      </rPr>
      <t xml:space="preserve">-(6 kms en 28'30/Fb: 23'30)-Yzeron-Thurins </t>
    </r>
  </si>
  <si>
    <t>je</t>
  </si>
  <si>
    <t>Die-Km 13,5 du Col de Rousset (Montée 1h) AR</t>
  </si>
  <si>
    <t>ve</t>
  </si>
  <si>
    <r>
      <t>Die-Barnave-</t>
    </r>
    <r>
      <rPr>
        <sz val="6.75"/>
        <color indexed="12"/>
        <rFont val="Arial"/>
        <family val="0"/>
      </rPr>
      <t>Col de Pennes (1040m)</t>
    </r>
    <r>
      <rPr>
        <sz val="6.75"/>
        <color indexed="8"/>
        <rFont val="Arial"/>
        <family val="0"/>
      </rPr>
      <t xml:space="preserve"> AR</t>
    </r>
  </si>
  <si>
    <t>sa</t>
  </si>
  <si>
    <r>
      <t xml:space="preserve">Die-Saillans- </t>
    </r>
    <r>
      <rPr>
        <sz val="6.75"/>
        <color indexed="11"/>
        <rFont val="Arial"/>
        <family val="0"/>
      </rPr>
      <t>Col de la Chaudière (1047m)</t>
    </r>
    <r>
      <rPr>
        <sz val="6.75"/>
        <color indexed="8"/>
        <rFont val="Arial"/>
        <family val="0"/>
      </rPr>
      <t xml:space="preserve"> AR</t>
    </r>
  </si>
  <si>
    <t>ma</t>
  </si>
  <si>
    <t>Thurins-La Croix Perrière-Duerne-St Martin-Croix Forest-Rontalon-Montplan-</t>
  </si>
  <si>
    <t>je</t>
  </si>
  <si>
    <r>
      <t>Villié-Morgon-</t>
    </r>
    <r>
      <rPr>
        <sz val="6.75"/>
        <color indexed="11"/>
        <rFont val="Arial"/>
        <family val="0"/>
      </rPr>
      <t>Col des Truges(445)-Col de Durbize(541)-Col de Fontmartin(680)-Col de Boubon(638)-Col de la Sibérie(615)-Col du Gerbey(604)-Col du Carcan(646)-Col de Grand Vent(615 )-Col de la Grange du Bois(590)</t>
    </r>
    <r>
      <rPr>
        <sz val="6.75"/>
        <color indexed="8"/>
        <rFont val="Arial"/>
        <family val="0"/>
      </rPr>
      <t xml:space="preserve"> -            St Verand-Lancié-Villié Morgon </t>
    </r>
  </si>
  <si>
    <t>ma</t>
  </si>
  <si>
    <r>
      <t>Tarare-</t>
    </r>
    <r>
      <rPr>
        <sz val="6.75"/>
        <color indexed="11"/>
        <rFont val="Arial"/>
        <family val="0"/>
      </rPr>
      <t>Col de la Croix Casard(865/42)-Col du Pin Bouchain(759/42)-Col des Sauvages(723/69)-Col des Cassettes(623/69)-Col du Pilon(727/69)-Col de la Croix de l'Orme(730/69)-Col de la Croix des Fourches(776/69)-Col de la Croix Paquet(598a/69</t>
    </r>
    <r>
      <rPr>
        <sz val="6.75"/>
        <color indexed="8"/>
        <rFont val="Arial"/>
        <family val="0"/>
      </rPr>
      <t>)-Tarare</t>
    </r>
  </si>
  <si>
    <t>sa</t>
  </si>
  <si>
    <r>
      <t>Les Razes-Vernoux-</t>
    </r>
    <r>
      <rPr>
        <sz val="6.75"/>
        <color indexed="11"/>
        <rFont val="Arial"/>
        <family val="0"/>
      </rPr>
      <t>Col de la Justice(07-679b)-Croix de Nodin(07-708)-Col de Ponsoye(07-604b)</t>
    </r>
    <r>
      <rPr>
        <sz val="6.75"/>
        <color indexed="8"/>
        <rFont val="Arial"/>
        <family val="0"/>
      </rPr>
      <t>-Les Razes</t>
    </r>
  </si>
  <si>
    <t>di</t>
  </si>
  <si>
    <r>
      <t>Les Razes-Colland-Vernoux-</t>
    </r>
    <r>
      <rPr>
        <sz val="6.75"/>
        <color indexed="11"/>
        <rFont val="Arial"/>
        <family val="0"/>
      </rPr>
      <t>Col de Serre Mure(07-765)</t>
    </r>
    <r>
      <rPr>
        <sz val="6.75"/>
        <color indexed="8"/>
        <rFont val="Arial"/>
        <family val="0"/>
      </rPr>
      <t>-Vernoux-Les Razes</t>
    </r>
  </si>
  <si>
    <t>lu</t>
  </si>
  <si>
    <r>
      <t>Thurins-Yzeron-Croix Perrière-</t>
    </r>
    <r>
      <rPr>
        <sz val="6.75"/>
        <color indexed="12"/>
        <rFont val="Arial"/>
        <family val="0"/>
      </rPr>
      <t>Col des Brosses(69-867)</t>
    </r>
    <r>
      <rPr>
        <sz val="6.75"/>
        <color indexed="8"/>
        <rFont val="Arial"/>
        <family val="0"/>
      </rPr>
      <t>-Yzeron-St Martin-Chaussan-Montplan</t>
    </r>
  </si>
  <si>
    <t>me</t>
  </si>
  <si>
    <t>Montplan-Chaussan-St André-St Martin-La Croix Perriere-Thurins</t>
  </si>
  <si>
    <t>dim</t>
  </si>
  <si>
    <r>
      <t>Terrenoire-</t>
    </r>
    <r>
      <rPr>
        <sz val="6.75"/>
        <color indexed="11"/>
        <rFont val="Arial"/>
        <family val="0"/>
      </rPr>
      <t>Col de la Barbanche(42-1040)-Col de la République(42-1161)</t>
    </r>
    <r>
      <rPr>
        <sz val="6.75"/>
        <color indexed="8"/>
        <rFont val="Arial"/>
        <family val="0"/>
      </rPr>
      <t>-Retour</t>
    </r>
  </si>
  <si>
    <t>lun</t>
  </si>
  <si>
    <t>Thurins-Chaponost-Brindas-"Lenoyer blanc"-Bas-Marjon</t>
  </si>
  <si>
    <t>Mer</t>
  </si>
  <si>
    <r>
      <t>Montplan-Rontalon-Croix Forest-St Martin-Duerne-</t>
    </r>
    <r>
      <rPr>
        <sz val="6.75"/>
        <color indexed="12"/>
        <rFont val="Arial"/>
        <family val="0"/>
      </rPr>
      <t>Col des Brosses</t>
    </r>
    <r>
      <rPr>
        <sz val="6.75"/>
        <color indexed="8"/>
        <rFont val="Arial"/>
        <family val="0"/>
      </rPr>
      <t>-Yzeron-Thurins</t>
    </r>
  </si>
  <si>
    <t>Ven</t>
  </si>
  <si>
    <t>Montplan-Rontalon-Le Paradis-Maison-Thurins</t>
  </si>
  <si>
    <t>Sam</t>
  </si>
  <si>
    <t>St Laurent-Orlienas-Taluyers-St Laurent</t>
  </si>
  <si>
    <t>di</t>
  </si>
  <si>
    <t>Montplan-Chaussan-Croix Forest-Rontalon-Montplan</t>
  </si>
  <si>
    <t>di</t>
  </si>
  <si>
    <r>
      <t>Sortie TECHNIP-Etoile d'Alai-</t>
    </r>
    <r>
      <rPr>
        <sz val="6.75"/>
        <color indexed="13"/>
        <rFont val="Arial"/>
        <family val="0"/>
      </rPr>
      <t>Croix du Ban-Col de la Luère-Col de Malval</t>
    </r>
    <r>
      <rPr>
        <sz val="6.75"/>
        <color indexed="8"/>
        <rFont val="Arial"/>
        <family val="0"/>
      </rPr>
      <t>-Thurins</t>
    </r>
  </si>
  <si>
    <t>je</t>
  </si>
  <si>
    <t>Montplan-Chaussan-Croix Forest-St Martin- AR</t>
  </si>
  <si>
    <t>ve</t>
  </si>
  <si>
    <r>
      <t>Chaponost-Brindas-Grézieu-</t>
    </r>
    <r>
      <rPr>
        <sz val="6.75"/>
        <color indexed="13"/>
        <rFont val="Arial"/>
        <family val="0"/>
      </rPr>
      <t>Col de la Luère-Col de Malval-</t>
    </r>
    <r>
      <rPr>
        <sz val="6.75"/>
        <color indexed="8"/>
        <rFont val="Arial"/>
        <family val="0"/>
      </rPr>
      <t>Yzeron-Thurins</t>
    </r>
  </si>
  <si>
    <t>sa</t>
  </si>
  <si>
    <r>
      <t>Malataverne-Maison Blanche-Yzeron-</t>
    </r>
    <r>
      <rPr>
        <sz val="6.75"/>
        <color indexed="15"/>
        <rFont val="Arial"/>
        <family val="0"/>
      </rPr>
      <t>Col des Brosses</t>
    </r>
    <r>
      <rPr>
        <sz val="6.75"/>
        <color indexed="8"/>
        <rFont val="Arial"/>
        <family val="0"/>
      </rPr>
      <t xml:space="preserve">-St Martin-St Genoux-Montplan </t>
    </r>
  </si>
  <si>
    <t>ma</t>
  </si>
  <si>
    <t>Montplan-Chaussan-Croix Forest-St Martin-Croix Forest Rontalon-Montplan  (17h :33°)</t>
  </si>
  <si>
    <t>di</t>
  </si>
  <si>
    <t>Thurins-St Martin-St André-St Martin-Thurins</t>
  </si>
  <si>
    <t>ma</t>
  </si>
  <si>
    <r>
      <t>Bourg d'Oisans-</t>
    </r>
    <r>
      <rPr>
        <b/>
        <sz val="6.9"/>
        <color indexed="8"/>
        <rFont val="Arial"/>
        <family val="2"/>
      </rPr>
      <t>L'Alpe d'Huez</t>
    </r>
    <r>
      <rPr>
        <sz val="6.9"/>
        <color indexed="8"/>
        <rFont val="Arial"/>
        <family val="2"/>
      </rPr>
      <t>(1h26')</t>
    </r>
    <r>
      <rPr>
        <sz val="6.9"/>
        <color indexed="8"/>
        <rFont val="Arial"/>
        <family val="0"/>
      </rPr>
      <t>-</t>
    </r>
    <r>
      <rPr>
        <sz val="6.9"/>
        <color indexed="11"/>
        <rFont val="Arial"/>
        <family val="2"/>
      </rPr>
      <t>Col de Sarenne(38-1999)</t>
    </r>
    <r>
      <rPr>
        <sz val="6.9"/>
        <color indexed="8"/>
        <rFont val="Arial"/>
        <family val="2"/>
      </rPr>
      <t xml:space="preserve">-Lac de Chambon-               </t>
    </r>
    <r>
      <rPr>
        <sz val="6.9"/>
        <color indexed="11"/>
        <rFont val="Arial"/>
        <family val="2"/>
      </rPr>
      <t>Col de l'Alpe(38-1652)</t>
    </r>
    <r>
      <rPr>
        <sz val="6.9"/>
        <color indexed="8"/>
        <rFont val="Arial"/>
        <family val="2"/>
      </rPr>
      <t>-</t>
    </r>
    <r>
      <rPr>
        <b/>
        <sz val="6.9"/>
        <color indexed="8"/>
        <rFont val="Arial"/>
        <family val="2"/>
      </rPr>
      <t>Les 2 Alpes</t>
    </r>
    <r>
      <rPr>
        <sz val="6.9"/>
        <color indexed="8"/>
        <rFont val="Arial"/>
        <family val="2"/>
      </rPr>
      <t>(57')-Bourg d'Oisans</t>
    </r>
  </si>
  <si>
    <t>me</t>
  </si>
  <si>
    <t>St Martin en Haut AR (Montée:43')</t>
  </si>
  <si>
    <t>sa</t>
  </si>
  <si>
    <t>Malataverne-Brindas-Chaponost</t>
  </si>
  <si>
    <t>di</t>
  </si>
  <si>
    <t>St André la Côte (Direct:57')-St Martin-Les Voûtes</t>
  </si>
  <si>
    <t>sa</t>
  </si>
  <si>
    <t>St Martin en Haut (43')-Imprimeur-Croix Forest-Rontalon-Montplan</t>
  </si>
  <si>
    <t>sa</t>
  </si>
  <si>
    <r>
      <rPr>
        <b/>
        <sz val="7.15"/>
        <color indexed="8"/>
        <rFont val="Arial"/>
        <family val="0"/>
      </rPr>
      <t>Les 3 cols</t>
    </r>
    <r>
      <rPr>
        <sz val="7.15"/>
        <color indexed="8"/>
        <rFont val="Arial"/>
        <family val="0"/>
      </rPr>
      <t xml:space="preserve"> : Montplan-Rontalon-St Martin-</t>
    </r>
    <r>
      <rPr>
        <sz val="7.15"/>
        <color indexed="12"/>
        <rFont val="Arial"/>
        <family val="0"/>
      </rPr>
      <t>Col des Brosses</t>
    </r>
    <r>
      <rPr>
        <sz val="7.15"/>
        <color indexed="8"/>
        <rFont val="Arial"/>
        <family val="0"/>
      </rPr>
      <t>-Yzeron-</t>
    </r>
    <r>
      <rPr>
        <sz val="7.15"/>
        <color indexed="12"/>
        <rFont val="Arial"/>
        <family val="0"/>
      </rPr>
      <t>Col de Malval-Col de la Luère</t>
    </r>
    <r>
      <rPr>
        <sz val="7.15"/>
        <color indexed="8"/>
        <rFont val="Arial"/>
        <family val="0"/>
      </rPr>
      <t xml:space="preserve">-Vaugneray-Malataverne </t>
    </r>
  </si>
  <si>
    <t>lu</t>
  </si>
  <si>
    <t>St Genoux-St Martin-COISE-Marcenod-L'Aubépin-Larajasse-St Martin-Thurins</t>
  </si>
  <si>
    <t>ma</t>
  </si>
  <si>
    <t>Mornant-St Andéol-Bellevue-St Didier sous Riverie-Riverie-St André-Rontalon</t>
  </si>
  <si>
    <t>sa</t>
  </si>
  <si>
    <r>
      <t>St Didier-</t>
    </r>
    <r>
      <rPr>
        <sz val="7.35"/>
        <color indexed="11"/>
        <rFont val="Arial"/>
        <family val="0"/>
      </rPr>
      <t>Col de Crie(69-0622</t>
    </r>
    <r>
      <rPr>
        <sz val="7.35"/>
        <color indexed="8"/>
        <rFont val="Arial"/>
        <family val="0"/>
      </rPr>
      <t>)-</t>
    </r>
    <r>
      <rPr>
        <sz val="7.35"/>
        <color indexed="11"/>
        <rFont val="Arial"/>
        <family val="0"/>
      </rPr>
      <t>Col du Fut d'Avenas(69-0740</t>
    </r>
    <r>
      <rPr>
        <sz val="7.35"/>
        <color indexed="8"/>
        <rFont val="Arial"/>
        <family val="0"/>
      </rPr>
      <t>)-</t>
    </r>
    <r>
      <rPr>
        <b/>
        <sz val="7.35"/>
        <color indexed="16"/>
        <rFont val="Arial"/>
        <family val="0"/>
      </rPr>
      <t>Tour de France</t>
    </r>
    <r>
      <rPr>
        <sz val="7.35"/>
        <color indexed="8"/>
        <rFont val="Arial"/>
        <family val="0"/>
      </rPr>
      <t>-Beaujeu-St Didier</t>
    </r>
  </si>
  <si>
    <t>di</t>
  </si>
  <si>
    <r>
      <t>Maison Blanche-La Milonnière-</t>
    </r>
    <r>
      <rPr>
        <sz val="7.4"/>
        <color indexed="17"/>
        <rFont val="Arial"/>
        <family val="0"/>
      </rPr>
      <t>Col de la Fausse(69-0598b)</t>
    </r>
    <r>
      <rPr>
        <sz val="7.4"/>
        <color indexed="8"/>
        <rFont val="Arial"/>
        <family val="0"/>
      </rPr>
      <t>-Yzeron-</t>
    </r>
    <r>
      <rPr>
        <sz val="7.4"/>
        <color indexed="12"/>
        <rFont val="Arial"/>
        <family val="0"/>
      </rPr>
      <t>Col de la Croix de Pars</t>
    </r>
    <r>
      <rPr>
        <sz val="7.4"/>
        <color indexed="8"/>
        <rFont val="Arial"/>
        <family val="0"/>
      </rPr>
      <t>-</t>
    </r>
    <r>
      <rPr>
        <sz val="7.4"/>
        <color indexed="12"/>
        <rFont val="Arial"/>
        <family val="0"/>
      </rPr>
      <t>Col des Brosses</t>
    </r>
    <r>
      <rPr>
        <sz val="7.4"/>
        <color indexed="8"/>
        <rFont val="Arial"/>
        <family val="0"/>
      </rPr>
      <t>-Duerne-St Martin-Thurins</t>
    </r>
  </si>
  <si>
    <t>ma</t>
  </si>
  <si>
    <r>
      <t>Lanslebourg-</t>
    </r>
    <r>
      <rPr>
        <sz val="7.5"/>
        <color indexed="17"/>
        <rFont val="Arial"/>
        <family val="0"/>
      </rPr>
      <t>Col de la madeleine(73-1752</t>
    </r>
    <r>
      <rPr>
        <sz val="7.5"/>
        <color indexed="8"/>
        <rFont val="Arial"/>
        <family val="0"/>
      </rPr>
      <t>)-</t>
    </r>
    <r>
      <rPr>
        <sz val="7.5"/>
        <color indexed="17"/>
        <rFont val="Arial"/>
        <family val="0"/>
      </rPr>
      <t>Col de l'iseran(73-2764</t>
    </r>
    <r>
      <rPr>
        <sz val="7.5"/>
        <color indexed="8"/>
        <rFont val="Arial"/>
        <family val="0"/>
      </rPr>
      <t>)-Lanslebourg-</t>
    </r>
    <r>
      <rPr>
        <sz val="7.5"/>
        <color indexed="12"/>
        <rFont val="Arial"/>
        <family val="0"/>
      </rPr>
      <t>Col du Mont Cenis(73-2081)-</t>
    </r>
    <r>
      <rPr>
        <sz val="7.5"/>
        <color indexed="8"/>
        <rFont val="Arial"/>
        <family val="0"/>
      </rPr>
      <t>Lanslebourg</t>
    </r>
  </si>
  <si>
    <t>ve</t>
  </si>
  <si>
    <t>Malataverne-Brindas-Chaponost-Thurins</t>
  </si>
  <si>
    <t>me</t>
  </si>
  <si>
    <r>
      <t>Malataverne-Brindas-Rontalon-</t>
    </r>
    <r>
      <rPr>
        <i/>
        <sz val="7.5"/>
        <color indexed="8"/>
        <rFont val="Arial"/>
        <family val="2"/>
      </rPr>
      <t>la chapelle-Pierres Blanches</t>
    </r>
  </si>
  <si>
    <t>je</t>
  </si>
  <si>
    <t>Montplan-Chaussan-Riverie-St andre-Rontalon-Montplan</t>
  </si>
  <si>
    <t>ma</t>
  </si>
  <si>
    <r>
      <t>USC CREST : Etsaut-</t>
    </r>
    <r>
      <rPr>
        <sz val="7.6"/>
        <color indexed="11"/>
        <rFont val="Arial"/>
        <family val="0"/>
      </rPr>
      <t>Col de Marie Blanque(64-1035)</t>
    </r>
    <r>
      <rPr>
        <sz val="7.6"/>
        <color indexed="8"/>
        <rFont val="Arial"/>
        <family val="0"/>
      </rPr>
      <t xml:space="preserve">-Izeste-Lourdos Ichère-              </t>
    </r>
    <r>
      <rPr>
        <sz val="7.6"/>
        <color indexed="11"/>
        <rFont val="Arial"/>
        <family val="0"/>
      </rPr>
      <t>Col de Bouesou(64-1009)</t>
    </r>
    <r>
      <rPr>
        <sz val="7.6"/>
        <color indexed="8"/>
        <rFont val="Arial"/>
        <family val="0"/>
      </rPr>
      <t>-</t>
    </r>
    <r>
      <rPr>
        <sz val="7.6"/>
        <color indexed="11"/>
        <rFont val="Arial"/>
        <family val="0"/>
      </rPr>
      <t>Col de Houratate(64-1009</t>
    </r>
    <r>
      <rPr>
        <sz val="7.6"/>
        <color indexed="8"/>
        <rFont val="Arial"/>
        <family val="0"/>
      </rPr>
      <t xml:space="preserve">)-Bedous-Etsaut </t>
    </r>
    <r>
      <rPr>
        <sz val="7.6"/>
        <color indexed="12"/>
        <rFont val="Arial"/>
        <family val="0"/>
      </rPr>
      <t>(Den:2000m)</t>
    </r>
  </si>
  <si>
    <t>me</t>
  </si>
  <si>
    <r>
      <t>USC CREST : Arette-Tardets-</t>
    </r>
    <r>
      <rPr>
        <sz val="7.6"/>
        <color indexed="11"/>
        <rFont val="Arial"/>
        <family val="0"/>
      </rPr>
      <t>Col d'Erroymondi(64-1362)</t>
    </r>
    <r>
      <rPr>
        <sz val="7.6"/>
        <color indexed="8"/>
        <rFont val="Arial"/>
        <family val="0"/>
      </rPr>
      <t>-</t>
    </r>
    <r>
      <rPr>
        <sz val="7.6"/>
        <color indexed="11"/>
        <rFont val="Arial"/>
        <family val="0"/>
      </rPr>
      <t>Port de Larrau (64-1573</t>
    </r>
    <r>
      <rPr>
        <sz val="7.6"/>
        <color indexed="8"/>
        <rFont val="Arial"/>
        <family val="0"/>
      </rPr>
      <t xml:space="preserve">) </t>
    </r>
    <r>
      <rPr>
        <sz val="7.6"/>
        <color indexed="12"/>
        <rFont val="Arial"/>
        <family val="0"/>
      </rPr>
      <t>(Den:1800m)</t>
    </r>
  </si>
  <si>
    <t>ve</t>
  </si>
  <si>
    <r>
      <t xml:space="preserve">Urdos-    </t>
    </r>
    <r>
      <rPr>
        <sz val="7.6"/>
        <color indexed="11"/>
        <rFont val="Arial"/>
        <family val="0"/>
      </rPr>
      <t>Col du Somport(64-1632</t>
    </r>
    <r>
      <rPr>
        <sz val="7.6"/>
        <color indexed="8"/>
        <rFont val="Arial"/>
        <family val="0"/>
      </rPr>
      <t>) -Urdos  850m/ 1h16/11,4 kh                          -Laruns  -</t>
    </r>
    <r>
      <rPr>
        <sz val="7.6"/>
        <color indexed="11"/>
        <rFont val="Arial"/>
        <family val="0"/>
      </rPr>
      <t>Col d'Aubisque(64-1709)</t>
    </r>
    <r>
      <rPr>
        <sz val="7.6"/>
        <color indexed="8"/>
        <rFont val="Arial"/>
        <family val="0"/>
      </rPr>
      <t xml:space="preserve">-Laruns   1180m/1h53/10,3kh  </t>
    </r>
    <r>
      <rPr>
        <sz val="7.6"/>
        <color indexed="13"/>
        <rFont val="Arial"/>
        <family val="0"/>
      </rPr>
      <t>(den: 2030 m)</t>
    </r>
  </si>
  <si>
    <t>sa</t>
  </si>
  <si>
    <r>
      <rPr>
        <b/>
        <sz val="7.65"/>
        <color indexed="16"/>
        <rFont val="Arial"/>
        <family val="0"/>
      </rPr>
      <t>LES RAZES avec AXEL</t>
    </r>
    <r>
      <rPr>
        <sz val="7.65"/>
        <color indexed="8"/>
        <rFont val="Arial"/>
        <family val="0"/>
      </rPr>
      <t xml:space="preserve"> Ayandre-St Maurice-St Michel Axel : </t>
    </r>
    <r>
      <rPr>
        <i/>
        <sz val="7.65"/>
        <color indexed="8"/>
        <rFont val="Arial"/>
        <family val="0"/>
      </rPr>
      <t>28 kmh avec Cyclos</t>
    </r>
  </si>
  <si>
    <t>di</t>
  </si>
  <si>
    <r>
      <rPr>
        <b/>
        <sz val="7.65"/>
        <color indexed="16"/>
        <rFont val="Arial"/>
        <family val="0"/>
      </rPr>
      <t>LES RAZES avec AXEL</t>
    </r>
    <r>
      <rPr>
        <sz val="7.65"/>
        <color indexed="8"/>
        <rFont val="Arial"/>
        <family val="0"/>
      </rPr>
      <t xml:space="preserve"> Ayandre--St Michel AR</t>
    </r>
  </si>
  <si>
    <t>me</t>
  </si>
  <si>
    <t>Les Voûtes-Croix Forest-St Martin-Route de St André-Thurins-Verchery</t>
  </si>
  <si>
    <t>ve</t>
  </si>
  <si>
    <t>Thurins-Chaponost-Brindas-Malataverne</t>
  </si>
  <si>
    <t>ma</t>
  </si>
  <si>
    <t>La Croix Forest AR (au retour de Berlin Marathon)</t>
  </si>
  <si>
    <t>me</t>
  </si>
  <si>
    <t>St Laurent-Croix Forest-Rontalon-Montplan</t>
  </si>
  <si>
    <t>sa</t>
  </si>
  <si>
    <t>Téléthon (5 x 4,9)</t>
  </si>
  <si>
    <t xml:space="preserve"> </t>
  </si>
  <si>
    <t xml:space="preserve"> </t>
  </si>
  <si>
    <t>TOTAL</t>
  </si>
  <si>
    <t xml:space="preserve"> </t>
  </si>
  <si>
    <t xml:space="preserve"> </t>
  </si>
  <si>
    <t>Janvier</t>
  </si>
  <si>
    <t xml:space="preserve"> </t>
  </si>
  <si>
    <t>Février</t>
  </si>
  <si>
    <t xml:space="preserve"> </t>
  </si>
  <si>
    <t>Mars</t>
  </si>
  <si>
    <t>Avril</t>
  </si>
  <si>
    <t>Mai</t>
  </si>
  <si>
    <t>Juin</t>
  </si>
  <si>
    <t>Juillet</t>
  </si>
  <si>
    <t>Août</t>
  </si>
  <si>
    <t xml:space="preserve">Sept </t>
  </si>
  <si>
    <t xml:space="preserve">Oct </t>
  </si>
  <si>
    <t xml:space="preserve"> </t>
  </si>
  <si>
    <t xml:space="preserve">Nov </t>
  </si>
  <si>
    <t xml:space="preserve">Déc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</si>
</sst>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0"/>
    <numFmt numFmtId="166" formatCode="DD\.MM\.YY"/>
    <numFmt numFmtId="167" formatCode="HH:MM"/>
    <numFmt numFmtId="168" formatCode="0"/>
    <numFmt numFmtId="169" formatCode="0.0"/>
    <numFmt numFmtId="170" formatCode="DD/MM/YYYY"/>
    <numFmt numFmtId="171" formatCode="0.000"/>
    <numFmt numFmtId="172" formatCode="0.00"/>
  </numFmts>
  <fonts count="39">
    <font>
      <sz val="10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11"/>
      <name val="Arial"/>
      <family val="2"/>
    </font>
    <font>
      <b/>
      <sz val="8.75"/>
      <color indexed="8"/>
      <name val="Arial"/>
      <family val="2"/>
    </font>
    <font>
      <b/>
      <sz val="6.75"/>
      <color indexed="8"/>
      <name val="Arial"/>
      <family val="0"/>
    </font>
    <font>
      <sz val="6.75"/>
      <color indexed="12"/>
      <name val="Arial"/>
      <family val="0"/>
    </font>
    <font>
      <sz val="6.75"/>
      <color indexed="8"/>
      <name val="Arial"/>
      <family val="0"/>
    </font>
    <font>
      <sz val="6.75"/>
      <color indexed="11"/>
      <name val="Arial"/>
      <family val="0"/>
    </font>
    <font>
      <sz val="6.75"/>
      <color indexed="13"/>
      <name val="Arial"/>
      <family val="0"/>
    </font>
    <font>
      <b/>
      <sz val="8"/>
      <color indexed="14"/>
      <name val="Arial"/>
      <family val="2"/>
    </font>
    <font>
      <sz val="6.75"/>
      <color indexed="15"/>
      <name val="Arial"/>
      <family val="0"/>
    </font>
    <font>
      <b/>
      <sz val="6.9"/>
      <color indexed="8"/>
      <name val="Arial"/>
      <family val="2"/>
    </font>
    <font>
      <sz val="6.9"/>
      <color indexed="8"/>
      <name val="Arial"/>
      <family val="2"/>
    </font>
    <font>
      <sz val="6.9"/>
      <color indexed="11"/>
      <name val="Arial"/>
      <family val="2"/>
    </font>
    <font>
      <b/>
      <sz val="7.15"/>
      <color indexed="8"/>
      <name val="Arial"/>
      <family val="0"/>
    </font>
    <font>
      <sz val="7.15"/>
      <color indexed="8"/>
      <name val="Arial"/>
      <family val="0"/>
    </font>
    <font>
      <sz val="7.15"/>
      <color indexed="12"/>
      <name val="Arial"/>
      <family val="0"/>
    </font>
    <font>
      <sz val="7.35"/>
      <color indexed="11"/>
      <name val="Arial"/>
      <family val="0"/>
    </font>
    <font>
      <sz val="7.35"/>
      <color indexed="8"/>
      <name val="Arial"/>
      <family val="0"/>
    </font>
    <font>
      <b/>
      <sz val="7.35"/>
      <color indexed="16"/>
      <name val="Arial"/>
      <family val="0"/>
    </font>
    <font>
      <sz val="7.4"/>
      <color indexed="17"/>
      <name val="Arial"/>
      <family val="0"/>
    </font>
    <font>
      <sz val="7.4"/>
      <color indexed="8"/>
      <name val="Arial"/>
      <family val="0"/>
    </font>
    <font>
      <sz val="7.4"/>
      <color indexed="12"/>
      <name val="Arial"/>
      <family val="0"/>
    </font>
    <font>
      <sz val="10"/>
      <color indexed="8"/>
      <name val="Arial"/>
      <family val="0"/>
    </font>
    <font>
      <sz val="7.5"/>
      <color indexed="17"/>
      <name val="Arial"/>
      <family val="0"/>
    </font>
    <font>
      <sz val="7.5"/>
      <color indexed="8"/>
      <name val="Arial"/>
      <family val="0"/>
    </font>
    <font>
      <sz val="7.5"/>
      <color indexed="12"/>
      <name val="Arial"/>
      <family val="0"/>
    </font>
    <font>
      <i/>
      <sz val="7.5"/>
      <color indexed="8"/>
      <name val="Arial"/>
      <family val="2"/>
    </font>
    <font>
      <sz val="7.6"/>
      <color indexed="11"/>
      <name val="Arial"/>
      <family val="0"/>
    </font>
    <font>
      <sz val="7.6"/>
      <color indexed="8"/>
      <name val="Arial"/>
      <family val="0"/>
    </font>
    <font>
      <sz val="7.6"/>
      <color indexed="12"/>
      <name val="Arial"/>
      <family val="0"/>
    </font>
    <font>
      <sz val="7.6"/>
      <color indexed="13"/>
      <name val="Arial"/>
      <family val="0"/>
    </font>
    <font>
      <b/>
      <sz val="7.65"/>
      <color indexed="16"/>
      <name val="Arial"/>
      <family val="0"/>
    </font>
    <font>
      <sz val="7.65"/>
      <color indexed="8"/>
      <name val="Arial"/>
      <family val="0"/>
    </font>
    <font>
      <i/>
      <sz val="7.65"/>
      <color indexed="8"/>
      <name val="Arial"/>
      <family val="0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 horizontal="center"/>
    </xf>
    <xf numFmtId="166" fontId="1" fillId="0" borderId="0" xfId="0" applyAlignment="1">
      <alignment/>
    </xf>
    <xf numFmtId="167" fontId="1" fillId="0" borderId="0" xfId="0" applyAlignment="1">
      <alignment/>
    </xf>
    <xf numFmtId="168" fontId="2" fillId="0" borderId="0" xfId="0" applyAlignment="1">
      <alignment/>
    </xf>
    <xf numFmtId="169" fontId="1" fillId="0" borderId="0" xfId="0" applyAlignment="1">
      <alignment horizontal="center"/>
    </xf>
    <xf numFmtId="168" fontId="1" fillId="0" borderId="0" xfId="0" applyAlignment="1">
      <alignment horizontal="center"/>
    </xf>
    <xf numFmtId="165" fontId="3" fillId="2" borderId="1" xfId="0" applyAlignment="1">
      <alignment horizontal="center"/>
    </xf>
    <xf numFmtId="165" fontId="3" fillId="2" borderId="2" xfId="0" applyAlignment="1">
      <alignment horizontal="center"/>
    </xf>
    <xf numFmtId="166" fontId="3" fillId="2" borderId="3" xfId="0" applyAlignment="1">
      <alignment horizontal="center"/>
    </xf>
    <xf numFmtId="164" fontId="3" fillId="2" borderId="2" xfId="0" applyAlignment="1">
      <alignment horizontal="center"/>
    </xf>
    <xf numFmtId="167" fontId="3" fillId="2" borderId="3" xfId="0" applyAlignment="1">
      <alignment horizontal="center"/>
    </xf>
    <xf numFmtId="168" fontId="4" fillId="2" borderId="2" xfId="0" applyAlignment="1">
      <alignment horizontal="center"/>
    </xf>
    <xf numFmtId="169" fontId="3" fillId="2" borderId="3" xfId="0" applyAlignment="1">
      <alignment horizontal="center"/>
    </xf>
    <xf numFmtId="168" fontId="3" fillId="2" borderId="2" xfId="0" applyAlignment="1">
      <alignment horizontal="center"/>
    </xf>
    <xf numFmtId="164" fontId="5" fillId="2" borderId="4" xfId="0" applyAlignment="1">
      <alignment horizontal="center"/>
    </xf>
    <xf numFmtId="165" fontId="1" fillId="0" borderId="5" xfId="0" applyAlignment="1">
      <alignment horizontal="center"/>
    </xf>
    <xf numFmtId="165" fontId="1" fillId="0" borderId="6" xfId="0" applyAlignment="1">
      <alignment horizontal="center"/>
    </xf>
    <xf numFmtId="164" fontId="1" fillId="0" borderId="6" xfId="0" applyAlignment="1">
      <alignment/>
    </xf>
    <xf numFmtId="168" fontId="2" fillId="0" borderId="6" xfId="0" applyAlignment="1">
      <alignment/>
    </xf>
    <xf numFmtId="168" fontId="1" fillId="0" borderId="6" xfId="0" applyAlignment="1">
      <alignment horizontal="center"/>
    </xf>
    <xf numFmtId="164" fontId="1" fillId="0" borderId="7" xfId="0" applyAlignment="1">
      <alignment/>
    </xf>
    <xf numFmtId="165" fontId="1" fillId="0" borderId="5" xfId="0" applyAlignment="1">
      <alignment horizontal="center" vertical="top"/>
    </xf>
    <xf numFmtId="165" fontId="1" fillId="0" borderId="6" xfId="0" applyAlignment="1">
      <alignment horizontal="center" vertical="top"/>
    </xf>
    <xf numFmtId="166" fontId="1" fillId="0" borderId="0" xfId="0" applyAlignment="1">
      <alignment vertical="top"/>
    </xf>
    <xf numFmtId="164" fontId="1" fillId="0" borderId="6" xfId="0" applyAlignment="1">
      <alignment vertical="top"/>
    </xf>
    <xf numFmtId="167" fontId="1" fillId="0" borderId="0" xfId="0" applyAlignment="1">
      <alignment vertical="top"/>
    </xf>
    <xf numFmtId="168" fontId="2" fillId="0" borderId="6" xfId="0" applyAlignment="1">
      <alignment vertical="top"/>
    </xf>
    <xf numFmtId="169" fontId="1" fillId="0" borderId="0" xfId="0" applyAlignment="1">
      <alignment horizontal="center" vertical="top"/>
    </xf>
    <xf numFmtId="164" fontId="1" fillId="0" borderId="7" xfId="0" applyAlignment="1">
      <alignment vertical="top" wrapText="1"/>
    </xf>
    <xf numFmtId="164" fontId="1" fillId="0" borderId="0" xfId="0" applyAlignment="1">
      <alignment vertical="top"/>
    </xf>
    <xf numFmtId="168" fontId="12" fillId="0" borderId="6" xfId="0" applyAlignment="1">
      <alignment horizontal="center"/>
    </xf>
    <xf numFmtId="165" fontId="1" fillId="0" borderId="5" xfId="0" applyAlignment="1">
      <alignment horizontal="center" vertical="center"/>
    </xf>
    <xf numFmtId="165" fontId="1" fillId="0" borderId="6" xfId="0" applyAlignment="1">
      <alignment horizontal="center" vertical="center"/>
    </xf>
    <xf numFmtId="166" fontId="1" fillId="0" borderId="0" xfId="0" applyAlignment="1">
      <alignment vertical="center"/>
    </xf>
    <xf numFmtId="164" fontId="1" fillId="0" borderId="6" xfId="0" applyAlignment="1">
      <alignment vertical="center"/>
    </xf>
    <xf numFmtId="167" fontId="1" fillId="0" borderId="0" xfId="0" applyAlignment="1">
      <alignment vertical="center"/>
    </xf>
    <xf numFmtId="168" fontId="2" fillId="0" borderId="6" xfId="0" applyAlignment="1">
      <alignment vertical="center"/>
    </xf>
    <xf numFmtId="169" fontId="1" fillId="0" borderId="0" xfId="0" applyAlignment="1">
      <alignment horizontal="center" vertical="center"/>
    </xf>
    <xf numFmtId="168" fontId="1" fillId="0" borderId="6" xfId="0" applyAlignment="1">
      <alignment horizontal="center" vertical="center"/>
    </xf>
    <xf numFmtId="164" fontId="1" fillId="0" borderId="7" xfId="0" applyAlignment="1">
      <alignment vertical="center" wrapText="1"/>
    </xf>
    <xf numFmtId="164" fontId="1" fillId="0" borderId="7" xfId="0" applyAlignment="1">
      <alignment wrapText="1"/>
    </xf>
    <xf numFmtId="164" fontId="1" fillId="0" borderId="0" xfId="0" applyAlignment="1">
      <alignment vertical="center"/>
    </xf>
    <xf numFmtId="164" fontId="26" fillId="0" borderId="0" xfId="0" applyAlignment="1">
      <alignment/>
    </xf>
    <xf numFmtId="170" fontId="1" fillId="0" borderId="6" xfId="0" applyAlignment="1">
      <alignment horizontal="center" vertical="center"/>
    </xf>
    <xf numFmtId="165" fontId="1" fillId="0" borderId="8" xfId="0" applyAlignment="1">
      <alignment horizontal="center"/>
    </xf>
    <xf numFmtId="165" fontId="1" fillId="0" borderId="9" xfId="0" applyAlignment="1">
      <alignment horizontal="center"/>
    </xf>
    <xf numFmtId="166" fontId="1" fillId="0" borderId="10" xfId="0" applyAlignment="1">
      <alignment/>
    </xf>
    <xf numFmtId="164" fontId="1" fillId="0" borderId="9" xfId="0" applyAlignment="1">
      <alignment/>
    </xf>
    <xf numFmtId="167" fontId="1" fillId="0" borderId="10" xfId="0" applyAlignment="1">
      <alignment/>
    </xf>
    <xf numFmtId="168" fontId="2" fillId="0" borderId="9" xfId="0" applyAlignment="1">
      <alignment/>
    </xf>
    <xf numFmtId="169" fontId="1" fillId="0" borderId="10" xfId="0" applyAlignment="1">
      <alignment horizontal="center"/>
    </xf>
    <xf numFmtId="168" fontId="3" fillId="0" borderId="9" xfId="0" applyAlignment="1">
      <alignment horizontal="center"/>
    </xf>
    <xf numFmtId="171" fontId="1" fillId="0" borderId="11" xfId="0" applyAlignment="1">
      <alignment horizontal="left"/>
    </xf>
    <xf numFmtId="164" fontId="3" fillId="0" borderId="0" xfId="0" applyAlignment="1">
      <alignment/>
    </xf>
    <xf numFmtId="168" fontId="3" fillId="0" borderId="0" xfId="0" applyAlignment="1">
      <alignment horizontal="center"/>
    </xf>
    <xf numFmtId="169" fontId="1" fillId="0" borderId="0" xfId="0" applyAlignment="1">
      <alignment horizontal="left"/>
    </xf>
    <xf numFmtId="164" fontId="3" fillId="0" borderId="0" xfId="0" applyAlignment="1">
      <alignment/>
    </xf>
    <xf numFmtId="168" fontId="1" fillId="0" borderId="0" xfId="0" applyAlignment="1">
      <alignment horizontal="center"/>
    </xf>
    <xf numFmtId="169" fontId="1" fillId="0" borderId="0" xfId="0" applyAlignment="1">
      <alignment horizontal="center"/>
    </xf>
    <xf numFmtId="172" fontId="3" fillId="0" borderId="0" xfId="0" applyAlignment="1">
      <alignment horizontal="center"/>
    </xf>
    <xf numFmtId="171" fontId="1" fillId="0" borderId="0" xfId="0" applyAlignment="1">
      <alignment horizontal="left"/>
    </xf>
    <xf numFmtId="168" fontId="1" fillId="0" borderId="0" xfId="0" applyAlignment="1">
      <alignment/>
    </xf>
    <xf numFmtId="169" fontId="38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00FF"/>
      <rgbColor rgb="002300DC"/>
      <rgbColor rgb="00008000"/>
      <rgbColor rgb="000047FF"/>
      <rgbColor rgb="0000AE00"/>
      <rgbColor rgb="00DC23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3.8515625" style="0" customWidth="1"/>
    <col min="4" max="4" width="7.421875" style="0" customWidth="1"/>
    <col min="5" max="5" width="4.8515625" style="0" customWidth="1"/>
    <col min="6" max="6" width="5.28125" style="0" customWidth="1"/>
    <col min="7" max="7" width="4.8515625" style="0" customWidth="1"/>
    <col min="8" max="9" width="4.140625" style="0" customWidth="1"/>
    <col min="10" max="10" width="54.00390625" style="0" customWidth="1"/>
  </cols>
  <sheetData>
    <row r="1" spans="1:10" ht="12.75">
      <c r="A1" s="1"/>
      <c r="B1" s="2"/>
      <c r="C1" s="2"/>
      <c r="D1" s="3"/>
      <c r="E1" s="1"/>
      <c r="F1" s="4"/>
      <c r="G1" s="5"/>
      <c r="H1" s="6"/>
      <c r="I1" s="7"/>
      <c r="J1" s="1"/>
    </row>
    <row r="2" spans="1:10" ht="12.75">
      <c r="A2" s="1"/>
      <c r="B2" s="8" t="s">
        <v>0</v>
      </c>
      <c r="C2" s="9" t="s">
        <v>1</v>
      </c>
      <c r="D2" s="10" t="s">
        <v>2</v>
      </c>
      <c r="E2" s="11" t="s">
        <v>3</v>
      </c>
      <c r="F2" s="12" t="s">
        <v>4</v>
      </c>
      <c r="G2" s="13"/>
      <c r="H2" s="14" t="s">
        <v>5</v>
      </c>
      <c r="I2" s="15" t="s">
        <v>6</v>
      </c>
      <c r="J2" s="16" t="s">
        <v>7</v>
      </c>
    </row>
    <row r="3" spans="1:10" ht="12.75">
      <c r="A3" s="1"/>
      <c r="B3" s="17">
        <v>1</v>
      </c>
      <c r="C3" s="18" t="s">
        <v>8</v>
      </c>
      <c r="D3" s="3">
        <v>37288</v>
      </c>
      <c r="E3" s="19">
        <v>32</v>
      </c>
      <c r="F3" s="4">
        <v>0.07083333333333333</v>
      </c>
      <c r="G3" s="20">
        <v>102</v>
      </c>
      <c r="H3" s="6">
        <f>E3/G3*60</f>
        <v>0</v>
      </c>
      <c r="I3" s="21">
        <f>E3</f>
        <v>0</v>
      </c>
      <c r="J3" s="22" t="s">
        <v>9</v>
      </c>
    </row>
    <row r="4" spans="1:10" ht="12.75">
      <c r="A4" s="1"/>
      <c r="B4" s="17">
        <v>2</v>
      </c>
      <c r="C4" s="18" t="s">
        <v>10</v>
      </c>
      <c r="D4" s="3">
        <v>37344</v>
      </c>
      <c r="E4" s="19">
        <v>21</v>
      </c>
      <c r="F4" s="4">
        <v>0.051388888888888894</v>
      </c>
      <c r="G4" s="20">
        <v>74</v>
      </c>
      <c r="H4" s="6">
        <f>E4/G4*60</f>
        <v>0</v>
      </c>
      <c r="I4" s="21">
        <f>I3+E4</f>
        <v>0</v>
      </c>
      <c r="J4" s="22" t="s">
        <v>11</v>
      </c>
    </row>
    <row r="5" spans="1:10" ht="12.75">
      <c r="A5" s="1"/>
      <c r="B5" s="17">
        <v>3</v>
      </c>
      <c r="C5" s="18" t="s">
        <v>12</v>
      </c>
      <c r="D5" s="3">
        <v>37347</v>
      </c>
      <c r="E5" s="19">
        <v>22</v>
      </c>
      <c r="F5" s="4">
        <v>0.05069444444444445</v>
      </c>
      <c r="G5" s="20">
        <v>73</v>
      </c>
      <c r="H5" s="6">
        <f>E5/G5*60</f>
        <v>0</v>
      </c>
      <c r="I5" s="21">
        <f>I4+E5</f>
        <v>0</v>
      </c>
      <c r="J5" s="22" t="s">
        <v>13</v>
      </c>
    </row>
    <row r="6" spans="1:10" ht="12.75">
      <c r="A6" s="1"/>
      <c r="B6" s="17">
        <v>4</v>
      </c>
      <c r="C6" s="18" t="s">
        <v>14</v>
      </c>
      <c r="D6" s="3">
        <v>37356</v>
      </c>
      <c r="E6" s="19">
        <v>37</v>
      </c>
      <c r="F6" s="4">
        <v>0.09097222222222222</v>
      </c>
      <c r="G6" s="20">
        <v>131</v>
      </c>
      <c r="H6" s="6">
        <f>E6/G6*60</f>
        <v>0</v>
      </c>
      <c r="I6" s="21">
        <f>I5+E6</f>
        <v>0</v>
      </c>
      <c r="J6" s="22" t="s">
        <v>15</v>
      </c>
    </row>
    <row r="7" spans="1:10" ht="12.75">
      <c r="A7" s="1"/>
      <c r="B7" s="17">
        <v>5</v>
      </c>
      <c r="C7" s="18" t="s">
        <v>16</v>
      </c>
      <c r="D7" s="3">
        <v>37361</v>
      </c>
      <c r="E7" s="19">
        <v>45</v>
      </c>
      <c r="F7" s="4">
        <v>0.10277777777777779</v>
      </c>
      <c r="G7" s="20">
        <v>148</v>
      </c>
      <c r="H7" s="6">
        <f>E7/G7*60</f>
        <v>0</v>
      </c>
      <c r="I7" s="21">
        <f>I6+E7</f>
        <v>0</v>
      </c>
      <c r="J7" s="22" t="s">
        <v>17</v>
      </c>
    </row>
    <row r="8" spans="1:10" ht="12.75">
      <c r="A8" s="1"/>
      <c r="B8" s="17">
        <v>6</v>
      </c>
      <c r="C8" s="18" t="s">
        <v>18</v>
      </c>
      <c r="D8" s="3">
        <v>37363</v>
      </c>
      <c r="E8" s="19">
        <v>36</v>
      </c>
      <c r="F8" s="4">
        <v>0.08333333333333333</v>
      </c>
      <c r="G8" s="20">
        <v>120</v>
      </c>
      <c r="H8" s="6">
        <f>E8/G8*60</f>
        <v>0</v>
      </c>
      <c r="I8" s="21">
        <f>I7+E8</f>
        <v>0</v>
      </c>
      <c r="J8" s="22" t="s">
        <v>19</v>
      </c>
    </row>
    <row r="9" spans="1:10" ht="12.75">
      <c r="A9" s="1"/>
      <c r="B9" s="17">
        <v>7</v>
      </c>
      <c r="C9" s="18" t="s">
        <v>20</v>
      </c>
      <c r="D9" s="3">
        <v>37364</v>
      </c>
      <c r="E9" s="19">
        <v>27</v>
      </c>
      <c r="F9" s="4">
        <v>0.05555555555555555</v>
      </c>
      <c r="G9" s="20">
        <v>80</v>
      </c>
      <c r="H9" s="6">
        <f>E9/G9*60</f>
        <v>0</v>
      </c>
      <c r="I9" s="21">
        <f>I8+E9</f>
        <v>0</v>
      </c>
      <c r="J9" s="22" t="s">
        <v>21</v>
      </c>
    </row>
    <row r="10" spans="1:10" ht="12.75">
      <c r="A10" s="1"/>
      <c r="B10" s="17">
        <v>8</v>
      </c>
      <c r="C10" s="18" t="s">
        <v>22</v>
      </c>
      <c r="D10" s="3">
        <v>37365</v>
      </c>
      <c r="E10" s="19">
        <v>44</v>
      </c>
      <c r="F10" s="4">
        <v>0.09375</v>
      </c>
      <c r="G10" s="20">
        <v>135</v>
      </c>
      <c r="H10" s="6">
        <f>E10/G10*60</f>
        <v>0</v>
      </c>
      <c r="I10" s="21">
        <f>I9+E10</f>
        <v>0</v>
      </c>
      <c r="J10" s="22" t="s">
        <v>23</v>
      </c>
    </row>
    <row r="11" spans="1:10" ht="12.75">
      <c r="A11" s="1"/>
      <c r="B11" s="17">
        <v>9</v>
      </c>
      <c r="C11" s="18" t="s">
        <v>24</v>
      </c>
      <c r="D11" s="3">
        <v>37366</v>
      </c>
      <c r="E11" s="19">
        <v>67</v>
      </c>
      <c r="F11" s="4">
        <v>0.13125</v>
      </c>
      <c r="G11" s="20">
        <v>189</v>
      </c>
      <c r="H11" s="6">
        <f>E11/G11*60</f>
        <v>0</v>
      </c>
      <c r="I11" s="21">
        <f>I10+E11</f>
        <v>0</v>
      </c>
      <c r="J11" s="22" t="s">
        <v>25</v>
      </c>
    </row>
    <row r="12" spans="1:10" ht="12.75">
      <c r="A12" s="1"/>
      <c r="B12" s="17">
        <v>10</v>
      </c>
      <c r="C12" s="18" t="s">
        <v>26</v>
      </c>
      <c r="D12" s="3">
        <v>37369</v>
      </c>
      <c r="E12" s="19">
        <v>41</v>
      </c>
      <c r="F12" s="4">
        <v>0.09652777777777777</v>
      </c>
      <c r="G12" s="20">
        <v>139</v>
      </c>
      <c r="H12" s="6">
        <f>E12/G12*60</f>
        <v>0</v>
      </c>
      <c r="I12" s="21">
        <f>I11+E12</f>
        <v>0</v>
      </c>
      <c r="J12" s="22" t="s">
        <v>27</v>
      </c>
    </row>
    <row r="13" spans="1:10" ht="29.25">
      <c r="A13" s="1"/>
      <c r="B13" s="23">
        <v>11</v>
      </c>
      <c r="C13" s="24" t="s">
        <v>28</v>
      </c>
      <c r="D13" s="25">
        <v>37371</v>
      </c>
      <c r="E13" s="26">
        <v>66</v>
      </c>
      <c r="F13" s="27">
        <v>0.1388888888888889</v>
      </c>
      <c r="G13" s="28">
        <v>200</v>
      </c>
      <c r="H13" s="29">
        <f>E13/G13*60</f>
        <v>0</v>
      </c>
      <c r="I13" s="21">
        <f>I12+E13</f>
        <v>0</v>
      </c>
      <c r="J13" s="30" t="s">
        <v>29</v>
      </c>
    </row>
    <row r="14" spans="1:10" ht="38.25">
      <c r="A14" s="1"/>
      <c r="B14" s="23">
        <v>12</v>
      </c>
      <c r="C14" s="24" t="s">
        <v>30</v>
      </c>
      <c r="D14" s="25">
        <v>37376</v>
      </c>
      <c r="E14" s="26">
        <v>70</v>
      </c>
      <c r="F14" s="27">
        <v>0.14583333333333334</v>
      </c>
      <c r="G14" s="28">
        <v>210</v>
      </c>
      <c r="H14" s="29">
        <f>E14/G14*60</f>
        <v>0</v>
      </c>
      <c r="I14" s="21">
        <f>I13+E14</f>
        <v>0</v>
      </c>
      <c r="J14" s="30" t="s">
        <v>31</v>
      </c>
    </row>
    <row r="15" spans="1:10" ht="20.25">
      <c r="A15" s="1"/>
      <c r="B15" s="23">
        <v>13</v>
      </c>
      <c r="C15" s="24" t="s">
        <v>32</v>
      </c>
      <c r="D15" s="25">
        <v>37387</v>
      </c>
      <c r="E15" s="26">
        <v>56</v>
      </c>
      <c r="F15" s="27">
        <v>0.1076388888888889</v>
      </c>
      <c r="G15" s="28">
        <v>155</v>
      </c>
      <c r="H15" s="29">
        <f>E15/G15*60</f>
        <v>0</v>
      </c>
      <c r="I15" s="21">
        <f>I14+E15</f>
        <v>0</v>
      </c>
      <c r="J15" s="30" t="s">
        <v>33</v>
      </c>
    </row>
    <row r="16" spans="1:10" ht="12.75">
      <c r="A16" s="1"/>
      <c r="B16" s="23">
        <v>14</v>
      </c>
      <c r="C16" s="24" t="s">
        <v>34</v>
      </c>
      <c r="D16" s="25">
        <v>37388</v>
      </c>
      <c r="E16" s="26">
        <v>39</v>
      </c>
      <c r="F16" s="27">
        <v>0.07847222222222222</v>
      </c>
      <c r="G16" s="28">
        <v>113</v>
      </c>
      <c r="H16" s="29">
        <f>E16/G16*60</f>
        <v>0</v>
      </c>
      <c r="I16" s="21">
        <f>I15+E16</f>
        <v>0</v>
      </c>
      <c r="J16" s="30" t="s">
        <v>35</v>
      </c>
    </row>
    <row r="17" spans="1:10" ht="20.25">
      <c r="A17" s="1"/>
      <c r="B17" s="23">
        <v>15</v>
      </c>
      <c r="C17" s="24" t="s">
        <v>36</v>
      </c>
      <c r="D17" s="25">
        <v>37389</v>
      </c>
      <c r="E17" s="26">
        <v>56</v>
      </c>
      <c r="F17" s="27">
        <v>0.125</v>
      </c>
      <c r="G17" s="28">
        <v>180</v>
      </c>
      <c r="H17" s="29">
        <f>E17/G17*60</f>
        <v>0</v>
      </c>
      <c r="I17" s="21">
        <f>I16+E17</f>
        <v>0</v>
      </c>
      <c r="J17" s="30" t="s">
        <v>37</v>
      </c>
    </row>
    <row r="18" spans="1:10" ht="12.75">
      <c r="A18" s="1"/>
      <c r="B18" s="23">
        <v>16</v>
      </c>
      <c r="C18" s="24" t="s">
        <v>38</v>
      </c>
      <c r="D18" s="25">
        <v>37391</v>
      </c>
      <c r="E18" s="26">
        <v>47</v>
      </c>
      <c r="F18" s="27">
        <v>0.10972222222222222</v>
      </c>
      <c r="G18" s="28">
        <v>158</v>
      </c>
      <c r="H18" s="29">
        <f>E18/G18*60</f>
        <v>0</v>
      </c>
      <c r="I18" s="21">
        <f>I17+E18</f>
        <v>0</v>
      </c>
      <c r="J18" s="22" t="s">
        <v>39</v>
      </c>
    </row>
    <row r="19" spans="1:10" ht="12.75">
      <c r="A19" s="31"/>
      <c r="B19" s="23">
        <v>17</v>
      </c>
      <c r="C19" s="24" t="s">
        <v>40</v>
      </c>
      <c r="D19" s="25">
        <v>37395</v>
      </c>
      <c r="E19" s="26">
        <v>43</v>
      </c>
      <c r="F19" s="27">
        <v>0.09027777777777778</v>
      </c>
      <c r="G19" s="28">
        <v>130</v>
      </c>
      <c r="H19" s="29">
        <f>E19/G19*60</f>
        <v>0</v>
      </c>
      <c r="I19" s="21">
        <f>I18+E19</f>
        <v>0</v>
      </c>
      <c r="J19" s="22" t="s">
        <v>41</v>
      </c>
    </row>
    <row r="20" spans="1:10" ht="12.75">
      <c r="A20" s="31"/>
      <c r="B20" s="23">
        <v>18</v>
      </c>
      <c r="C20" s="24" t="s">
        <v>42</v>
      </c>
      <c r="D20" s="25">
        <v>37396</v>
      </c>
      <c r="E20" s="26">
        <v>45</v>
      </c>
      <c r="F20" s="27">
        <v>0.08680555555555555</v>
      </c>
      <c r="G20" s="28">
        <v>125</v>
      </c>
      <c r="H20" s="29">
        <f>E20/G20*60</f>
        <v>0</v>
      </c>
      <c r="I20" s="21">
        <f>I19+E20</f>
        <v>0</v>
      </c>
      <c r="J20" s="22" t="s">
        <v>43</v>
      </c>
    </row>
    <row r="21" spans="1:10" ht="12.75">
      <c r="A21" s="31"/>
      <c r="B21" s="23">
        <v>19</v>
      </c>
      <c r="C21" s="24" t="s">
        <v>44</v>
      </c>
      <c r="D21" s="25">
        <v>37405</v>
      </c>
      <c r="E21" s="26">
        <v>43</v>
      </c>
      <c r="F21" s="27">
        <v>0.08750000000000001</v>
      </c>
      <c r="G21" s="28">
        <v>126</v>
      </c>
      <c r="H21" s="29">
        <f>E21/G21*60</f>
        <v>0</v>
      </c>
      <c r="I21" s="21">
        <f>I20+E21</f>
        <v>0</v>
      </c>
      <c r="J21" s="22" t="s">
        <v>45</v>
      </c>
    </row>
    <row r="22" spans="1:10" ht="12.75">
      <c r="A22" s="31"/>
      <c r="B22" s="23">
        <v>20</v>
      </c>
      <c r="C22" s="24" t="s">
        <v>46</v>
      </c>
      <c r="D22" s="25">
        <v>37407</v>
      </c>
      <c r="E22" s="26">
        <v>28</v>
      </c>
      <c r="F22" s="27">
        <v>0.057638888888888885</v>
      </c>
      <c r="G22" s="28">
        <v>83</v>
      </c>
      <c r="H22" s="29">
        <f>E22/G22*60</f>
        <v>0</v>
      </c>
      <c r="I22" s="21">
        <f>I21+E22</f>
        <v>0</v>
      </c>
      <c r="J22" s="22" t="s">
        <v>47</v>
      </c>
    </row>
    <row r="23" spans="1:10" ht="12.75">
      <c r="A23" s="31"/>
      <c r="B23" s="23">
        <v>21</v>
      </c>
      <c r="C23" s="24" t="s">
        <v>48</v>
      </c>
      <c r="D23" s="25">
        <v>37408</v>
      </c>
      <c r="E23" s="26">
        <v>20</v>
      </c>
      <c r="F23" s="27">
        <v>0.04861111111111111</v>
      </c>
      <c r="G23" s="28">
        <v>70</v>
      </c>
      <c r="H23" s="29">
        <f>E23/G23*60</f>
        <v>0</v>
      </c>
      <c r="I23" s="21">
        <f>I22+E23</f>
        <v>0</v>
      </c>
      <c r="J23" s="22" t="s">
        <v>49</v>
      </c>
    </row>
    <row r="24" spans="1:10" ht="12.75">
      <c r="A24" s="31"/>
      <c r="B24" s="23">
        <v>22</v>
      </c>
      <c r="C24" s="24" t="s">
        <v>50</v>
      </c>
      <c r="D24" s="25">
        <v>37409</v>
      </c>
      <c r="E24" s="26">
        <v>30</v>
      </c>
      <c r="F24" s="27">
        <v>0.0625</v>
      </c>
      <c r="G24" s="28">
        <v>90</v>
      </c>
      <c r="H24" s="29">
        <f>E24/G24*60</f>
        <v>0</v>
      </c>
      <c r="I24" s="21">
        <f>I23+E24</f>
        <v>0</v>
      </c>
      <c r="J24" s="22" t="s">
        <v>51</v>
      </c>
    </row>
    <row r="25" spans="1:10" ht="12.75">
      <c r="A25" s="31"/>
      <c r="B25" s="23">
        <v>23</v>
      </c>
      <c r="C25" s="24" t="s">
        <v>52</v>
      </c>
      <c r="D25" s="25">
        <v>37416</v>
      </c>
      <c r="E25" s="26">
        <v>60</v>
      </c>
      <c r="F25" s="27">
        <v>0.125</v>
      </c>
      <c r="G25" s="28">
        <v>180</v>
      </c>
      <c r="H25" s="29">
        <f>E25/G25*60</f>
        <v>0</v>
      </c>
      <c r="I25" s="21">
        <f>I24+E25</f>
        <v>0</v>
      </c>
      <c r="J25" s="22" t="s">
        <v>53</v>
      </c>
    </row>
    <row r="26" spans="1:10" ht="12.75">
      <c r="A26" s="31"/>
      <c r="B26" s="23">
        <v>24</v>
      </c>
      <c r="C26" s="24" t="s">
        <v>54</v>
      </c>
      <c r="D26" s="25">
        <v>37419</v>
      </c>
      <c r="E26" s="26">
        <v>40</v>
      </c>
      <c r="F26" s="27">
        <v>0.12152777777777778</v>
      </c>
      <c r="G26" s="28">
        <v>114.5</v>
      </c>
      <c r="H26" s="29">
        <f>E26/G26*60</f>
        <v>0</v>
      </c>
      <c r="I26" s="32">
        <f>I25+E26</f>
        <v>0</v>
      </c>
      <c r="J26" s="22" t="s">
        <v>55</v>
      </c>
    </row>
    <row r="27" spans="1:10" ht="12.75">
      <c r="A27" s="31"/>
      <c r="B27" s="23">
        <v>25</v>
      </c>
      <c r="C27" s="24" t="s">
        <v>56</v>
      </c>
      <c r="D27" s="25">
        <v>37420</v>
      </c>
      <c r="E27" s="26">
        <v>45</v>
      </c>
      <c r="F27" s="27">
        <v>0.09583333333333333</v>
      </c>
      <c r="G27" s="28">
        <v>138</v>
      </c>
      <c r="H27" s="29">
        <f>E27/G27*60</f>
        <v>0</v>
      </c>
      <c r="I27" s="21">
        <f>I26+E27</f>
        <v>0</v>
      </c>
      <c r="J27" s="22" t="s">
        <v>57</v>
      </c>
    </row>
    <row r="28" spans="1:10" ht="12.75">
      <c r="A28" s="31"/>
      <c r="B28" s="23">
        <v>26</v>
      </c>
      <c r="C28" s="24" t="s">
        <v>58</v>
      </c>
      <c r="D28" s="25">
        <v>37422</v>
      </c>
      <c r="E28" s="26">
        <v>53</v>
      </c>
      <c r="F28" s="27">
        <v>0.10416666666666666</v>
      </c>
      <c r="G28" s="28">
        <v>150</v>
      </c>
      <c r="H28" s="29">
        <f>E28/G28*60</f>
        <v>0</v>
      </c>
      <c r="I28" s="21">
        <f>I27+E28</f>
        <v>0</v>
      </c>
      <c r="J28" s="22" t="s">
        <v>59</v>
      </c>
    </row>
    <row r="29" spans="1:10" ht="12.75">
      <c r="A29" s="31"/>
      <c r="B29" s="23">
        <v>27</v>
      </c>
      <c r="C29" s="24" t="s">
        <v>60</v>
      </c>
      <c r="D29" s="25">
        <v>37425</v>
      </c>
      <c r="E29" s="26">
        <v>33</v>
      </c>
      <c r="F29" s="27">
        <v>0.07638888888888888</v>
      </c>
      <c r="G29" s="28">
        <v>110</v>
      </c>
      <c r="H29" s="29">
        <f>E29/G29*60</f>
        <v>0</v>
      </c>
      <c r="I29" s="21">
        <f>I28+E29</f>
        <v>0</v>
      </c>
      <c r="J29" s="22" t="s">
        <v>61</v>
      </c>
    </row>
    <row r="30" spans="1:10" ht="12.75">
      <c r="A30" s="31"/>
      <c r="B30" s="23">
        <v>28</v>
      </c>
      <c r="C30" s="24" t="s">
        <v>62</v>
      </c>
      <c r="D30" s="25">
        <v>37437</v>
      </c>
      <c r="E30" s="26">
        <v>47</v>
      </c>
      <c r="F30" s="27">
        <v>0.09305555555555554</v>
      </c>
      <c r="G30" s="28">
        <v>134</v>
      </c>
      <c r="H30" s="29">
        <f>E30/G30*60</f>
        <v>0</v>
      </c>
      <c r="I30" s="21">
        <f>I29+E30</f>
        <v>0</v>
      </c>
      <c r="J30" s="22" t="s">
        <v>63</v>
      </c>
    </row>
    <row r="31" spans="1:10" ht="20.25">
      <c r="A31" s="31"/>
      <c r="B31" s="33">
        <v>29</v>
      </c>
      <c r="C31" s="34" t="s">
        <v>64</v>
      </c>
      <c r="D31" s="35">
        <v>37439</v>
      </c>
      <c r="E31" s="36">
        <v>72</v>
      </c>
      <c r="F31" s="37">
        <v>0.20833333333333334</v>
      </c>
      <c r="G31" s="38">
        <v>285</v>
      </c>
      <c r="H31" s="39">
        <f>E31/G31*60</f>
        <v>0</v>
      </c>
      <c r="I31" s="40">
        <f>I30+E31</f>
        <v>0</v>
      </c>
      <c r="J31" s="41" t="s">
        <v>65</v>
      </c>
    </row>
    <row r="32" spans="1:10" ht="12.75">
      <c r="A32" s="31"/>
      <c r="B32" s="23">
        <v>30</v>
      </c>
      <c r="C32" s="24" t="s">
        <v>66</v>
      </c>
      <c r="D32" s="25">
        <v>37440</v>
      </c>
      <c r="E32" s="26">
        <v>27</v>
      </c>
      <c r="F32" s="27">
        <v>0.05486111111111111</v>
      </c>
      <c r="G32" s="28">
        <v>79</v>
      </c>
      <c r="H32" s="29">
        <f>E32/G32*60</f>
        <v>0</v>
      </c>
      <c r="I32" s="21">
        <f>I31+E32</f>
        <v>0</v>
      </c>
      <c r="J32" s="42" t="s">
        <v>67</v>
      </c>
    </row>
    <row r="33" spans="1:10" ht="12.75">
      <c r="A33" s="31"/>
      <c r="B33" s="23">
        <v>31</v>
      </c>
      <c r="C33" s="24" t="s">
        <v>68</v>
      </c>
      <c r="D33" s="25">
        <v>37443</v>
      </c>
      <c r="E33" s="26">
        <v>27</v>
      </c>
      <c r="F33" s="27">
        <v>0.0625</v>
      </c>
      <c r="G33" s="28">
        <v>90</v>
      </c>
      <c r="H33" s="29">
        <f>E33/G33*60</f>
        <v>0</v>
      </c>
      <c r="I33" s="21">
        <f>I32+E33</f>
        <v>0</v>
      </c>
      <c r="J33" s="42" t="s">
        <v>69</v>
      </c>
    </row>
    <row r="34" spans="1:10" ht="12.75">
      <c r="A34" s="31"/>
      <c r="B34" s="23">
        <v>32</v>
      </c>
      <c r="C34" s="24" t="s">
        <v>70</v>
      </c>
      <c r="D34" s="25">
        <v>37444</v>
      </c>
      <c r="E34" s="26">
        <v>36</v>
      </c>
      <c r="F34" s="27">
        <v>0.07777777777777778</v>
      </c>
      <c r="G34" s="28">
        <v>112</v>
      </c>
      <c r="H34" s="29">
        <f>E34/G34*60</f>
        <v>0</v>
      </c>
      <c r="I34" s="21">
        <f>I33+E34</f>
        <v>0</v>
      </c>
      <c r="J34" s="42" t="s">
        <v>71</v>
      </c>
    </row>
    <row r="35" spans="1:10" ht="12.75">
      <c r="A35" s="31"/>
      <c r="B35" s="23">
        <v>33</v>
      </c>
      <c r="C35" s="24" t="s">
        <v>72</v>
      </c>
      <c r="D35" s="25">
        <v>37450</v>
      </c>
      <c r="E35" s="26">
        <v>32</v>
      </c>
      <c r="F35" s="27">
        <v>0.06875</v>
      </c>
      <c r="G35" s="28">
        <v>99</v>
      </c>
      <c r="H35" s="29">
        <f>E35/G35*60</f>
        <v>0</v>
      </c>
      <c r="I35" s="21">
        <f>I34+E35</f>
        <v>0</v>
      </c>
      <c r="J35" s="42" t="s">
        <v>73</v>
      </c>
    </row>
    <row r="36" spans="1:10" ht="20.25">
      <c r="A36" s="43"/>
      <c r="B36" s="33">
        <v>34</v>
      </c>
      <c r="C36" s="34" t="s">
        <v>74</v>
      </c>
      <c r="D36" s="35">
        <v>37457</v>
      </c>
      <c r="E36" s="36">
        <v>57</v>
      </c>
      <c r="F36" s="37">
        <v>0.11597222222222221</v>
      </c>
      <c r="G36" s="38">
        <v>167</v>
      </c>
      <c r="H36" s="39">
        <f>E36/G36*60</f>
        <v>0</v>
      </c>
      <c r="I36" s="40">
        <f>I35+E36</f>
        <v>0</v>
      </c>
      <c r="J36" s="41" t="s">
        <v>75</v>
      </c>
    </row>
    <row r="37" spans="1:10" ht="12.75">
      <c r="A37" s="43"/>
      <c r="B37" s="33">
        <v>35</v>
      </c>
      <c r="C37" s="34" t="s">
        <v>76</v>
      </c>
      <c r="D37" s="35">
        <v>37459</v>
      </c>
      <c r="E37" s="36">
        <v>71</v>
      </c>
      <c r="F37" s="37">
        <v>0.13819444444444443</v>
      </c>
      <c r="G37" s="38">
        <v>199</v>
      </c>
      <c r="H37" s="39">
        <f>E37/G37*60</f>
        <v>0</v>
      </c>
      <c r="I37" s="40">
        <f>I36+E37</f>
        <v>0</v>
      </c>
      <c r="J37" s="41" t="s">
        <v>77</v>
      </c>
    </row>
    <row r="38" spans="1:10" ht="12.75">
      <c r="A38" s="43"/>
      <c r="B38" s="33">
        <v>36</v>
      </c>
      <c r="C38" s="34" t="s">
        <v>78</v>
      </c>
      <c r="D38" s="35">
        <v>37460</v>
      </c>
      <c r="E38" s="36">
        <v>49</v>
      </c>
      <c r="F38" s="37">
        <v>0.09166666666666666</v>
      </c>
      <c r="G38" s="38">
        <v>132</v>
      </c>
      <c r="H38" s="39">
        <f>E38/G38*60</f>
        <v>0</v>
      </c>
      <c r="I38" s="40">
        <f>I37+E38</f>
        <v>0</v>
      </c>
      <c r="J38" s="41" t="s">
        <v>79</v>
      </c>
    </row>
    <row r="39" spans="1:10" ht="21">
      <c r="A39" s="43"/>
      <c r="B39" s="33">
        <v>37</v>
      </c>
      <c r="C39" s="34" t="s">
        <v>80</v>
      </c>
      <c r="D39" s="35">
        <v>37464</v>
      </c>
      <c r="E39" s="36">
        <v>31</v>
      </c>
      <c r="F39" s="37">
        <v>0.07291666666666666</v>
      </c>
      <c r="G39" s="38">
        <v>105</v>
      </c>
      <c r="H39" s="39">
        <f>E39/G39*60</f>
        <v>0</v>
      </c>
      <c r="I39" s="40">
        <f>I38+E39</f>
        <v>0</v>
      </c>
      <c r="J39" s="41" t="s">
        <v>81</v>
      </c>
    </row>
    <row r="40" spans="1:10" ht="21">
      <c r="A40" s="43"/>
      <c r="B40" s="33">
        <v>38</v>
      </c>
      <c r="C40" s="34" t="s">
        <v>82</v>
      </c>
      <c r="D40" s="35">
        <v>37465</v>
      </c>
      <c r="E40" s="36">
        <v>55</v>
      </c>
      <c r="F40" s="37">
        <v>0.11597222222222221</v>
      </c>
      <c r="G40" s="38">
        <v>167</v>
      </c>
      <c r="H40" s="39">
        <f>E40/G40*60</f>
        <v>0</v>
      </c>
      <c r="I40" s="40">
        <f>I39+E40</f>
        <v>0</v>
      </c>
      <c r="J40" s="41" t="s">
        <v>83</v>
      </c>
    </row>
    <row r="41" spans="1:10" ht="21">
      <c r="A41" s="44"/>
      <c r="B41" s="33">
        <v>39</v>
      </c>
      <c r="C41" s="34" t="s">
        <v>84</v>
      </c>
      <c r="D41" s="35">
        <v>37467</v>
      </c>
      <c r="E41" s="36">
        <v>81</v>
      </c>
      <c r="F41" s="37">
        <v>0.19791666666666666</v>
      </c>
      <c r="G41" s="38">
        <v>285</v>
      </c>
      <c r="H41" s="39">
        <f>E41/G41*60</f>
        <v>0</v>
      </c>
      <c r="I41" s="40">
        <f>I40+E41</f>
        <v>0</v>
      </c>
      <c r="J41" s="41" t="s">
        <v>85</v>
      </c>
    </row>
    <row r="42" spans="1:10" ht="12.75">
      <c r="A42" s="43"/>
      <c r="B42" s="33">
        <v>40</v>
      </c>
      <c r="C42" s="34" t="s">
        <v>86</v>
      </c>
      <c r="D42" s="35">
        <v>37477</v>
      </c>
      <c r="E42" s="36">
        <v>32</v>
      </c>
      <c r="F42" s="37">
        <v>0.07013888888888889</v>
      </c>
      <c r="G42" s="38">
        <v>101</v>
      </c>
      <c r="H42" s="39">
        <f>E42/G42*60</f>
        <v>0</v>
      </c>
      <c r="I42" s="40">
        <f>I41+E42</f>
        <v>0</v>
      </c>
      <c r="J42" s="41" t="s">
        <v>87</v>
      </c>
    </row>
    <row r="43" spans="1:10" ht="12.75">
      <c r="A43" s="43"/>
      <c r="B43" s="33">
        <v>41</v>
      </c>
      <c r="C43" s="34" t="s">
        <v>88</v>
      </c>
      <c r="D43" s="35">
        <v>37482</v>
      </c>
      <c r="E43" s="36">
        <v>24</v>
      </c>
      <c r="F43" s="37">
        <v>0.06666666666666667</v>
      </c>
      <c r="G43" s="38">
        <v>96</v>
      </c>
      <c r="H43" s="39">
        <f>E43/G43*60</f>
        <v>0</v>
      </c>
      <c r="I43" s="40">
        <f>I42+E43</f>
        <v>0</v>
      </c>
      <c r="J43" s="41" t="s">
        <v>89</v>
      </c>
    </row>
    <row r="44" spans="1:10" ht="12.75">
      <c r="A44" s="43"/>
      <c r="B44" s="33">
        <v>42</v>
      </c>
      <c r="C44" s="34" t="s">
        <v>90</v>
      </c>
      <c r="D44" s="35">
        <v>37483</v>
      </c>
      <c r="E44" s="36">
        <v>43</v>
      </c>
      <c r="F44" s="37">
        <v>0.09722222222222222</v>
      </c>
      <c r="G44" s="38">
        <v>140</v>
      </c>
      <c r="H44" s="39">
        <f>E44/G44*60</f>
        <v>0</v>
      </c>
      <c r="I44" s="40">
        <f>I43+E44</f>
        <v>0</v>
      </c>
      <c r="J44" s="41" t="s">
        <v>91</v>
      </c>
    </row>
    <row r="45" spans="1:10" ht="30.75">
      <c r="A45" s="43"/>
      <c r="B45" s="33">
        <v>43</v>
      </c>
      <c r="C45" s="34" t="s">
        <v>92</v>
      </c>
      <c r="D45" s="35">
        <v>37488</v>
      </c>
      <c r="E45" s="36">
        <v>115</v>
      </c>
      <c r="F45" s="37">
        <v>0.2743055555555555</v>
      </c>
      <c r="G45" s="38">
        <v>395</v>
      </c>
      <c r="H45" s="39">
        <f>E45/G45*60</f>
        <v>0</v>
      </c>
      <c r="I45" s="40">
        <f>I44+E45</f>
        <v>0</v>
      </c>
      <c r="J45" s="41" t="s">
        <v>93</v>
      </c>
    </row>
    <row r="46" spans="1:10" ht="21">
      <c r="A46" s="43"/>
      <c r="B46" s="33">
        <v>44</v>
      </c>
      <c r="C46" s="34" t="s">
        <v>94</v>
      </c>
      <c r="D46" s="35">
        <v>37489</v>
      </c>
      <c r="E46" s="36">
        <v>85</v>
      </c>
      <c r="F46" s="37">
        <v>0.20833333333333331</v>
      </c>
      <c r="G46" s="38">
        <v>300</v>
      </c>
      <c r="H46" s="39">
        <f>E46/G46*60</f>
        <v>0</v>
      </c>
      <c r="I46" s="40">
        <f>I45+E46</f>
        <v>0</v>
      </c>
      <c r="J46" s="41" t="s">
        <v>95</v>
      </c>
    </row>
    <row r="47" spans="1:10" ht="21">
      <c r="A47" s="43"/>
      <c r="B47" s="33">
        <v>45</v>
      </c>
      <c r="C47" s="34" t="s">
        <v>96</v>
      </c>
      <c r="D47" s="35">
        <v>37491</v>
      </c>
      <c r="E47" s="36">
        <v>67</v>
      </c>
      <c r="F47" s="37">
        <v>0.16944444444444443</v>
      </c>
      <c r="G47" s="38">
        <v>244</v>
      </c>
      <c r="H47" s="39">
        <f>E47/G47*60</f>
        <v>0</v>
      </c>
      <c r="I47" s="40">
        <f>I46+E47</f>
        <v>0</v>
      </c>
      <c r="J47" s="41" t="s">
        <v>97</v>
      </c>
    </row>
    <row r="48" spans="1:10" ht="20.25">
      <c r="A48" s="43"/>
      <c r="B48" s="33">
        <v>46</v>
      </c>
      <c r="C48" s="34" t="s">
        <v>98</v>
      </c>
      <c r="D48" s="35">
        <v>37506</v>
      </c>
      <c r="E48" s="36">
        <v>7</v>
      </c>
      <c r="F48" s="37">
        <v>0.019444444444444445</v>
      </c>
      <c r="G48" s="38">
        <v>28</v>
      </c>
      <c r="H48" s="39">
        <f>E48/G48*60</f>
        <v>0</v>
      </c>
      <c r="I48" s="40">
        <f>I47+E48</f>
        <v>0</v>
      </c>
      <c r="J48" s="41" t="s">
        <v>99</v>
      </c>
    </row>
    <row r="49" spans="1:10" ht="12.75">
      <c r="A49" s="43"/>
      <c r="B49" s="33">
        <v>47</v>
      </c>
      <c r="C49" s="34" t="s">
        <v>100</v>
      </c>
      <c r="D49" s="35">
        <v>37507</v>
      </c>
      <c r="E49" s="36">
        <v>8</v>
      </c>
      <c r="F49" s="37">
        <v>0.021527777777777778</v>
      </c>
      <c r="G49" s="38">
        <v>31</v>
      </c>
      <c r="H49" s="39">
        <f>E49/G49*60</f>
        <v>0</v>
      </c>
      <c r="I49" s="40">
        <f>I48+E49</f>
        <v>0</v>
      </c>
      <c r="J49" s="41" t="s">
        <v>101</v>
      </c>
    </row>
    <row r="50" spans="1:10" ht="12.75">
      <c r="A50" s="43"/>
      <c r="B50" s="33">
        <v>48</v>
      </c>
      <c r="C50" s="34" t="s">
        <v>102</v>
      </c>
      <c r="D50" s="35">
        <v>37517</v>
      </c>
      <c r="E50" s="36">
        <v>32</v>
      </c>
      <c r="F50" s="37">
        <v>0.06666666666666667</v>
      </c>
      <c r="G50" s="38">
        <v>96</v>
      </c>
      <c r="H50" s="39">
        <f>E50/G50*60</f>
        <v>0</v>
      </c>
      <c r="I50" s="40">
        <f>I49+E50</f>
        <v>0</v>
      </c>
      <c r="J50" s="41" t="s">
        <v>103</v>
      </c>
    </row>
    <row r="51" spans="1:10" ht="12.75">
      <c r="A51" s="43"/>
      <c r="B51" s="33">
        <v>49</v>
      </c>
      <c r="C51" s="34" t="s">
        <v>104</v>
      </c>
      <c r="D51" s="35">
        <v>37519</v>
      </c>
      <c r="E51" s="36">
        <v>31</v>
      </c>
      <c r="F51" s="37">
        <v>0.06874999999999999</v>
      </c>
      <c r="G51" s="38">
        <v>99</v>
      </c>
      <c r="H51" s="39">
        <f>E51/G51*60</f>
        <v>0</v>
      </c>
      <c r="I51" s="40">
        <f>I50+E51</f>
        <v>0</v>
      </c>
      <c r="J51" s="41" t="s">
        <v>105</v>
      </c>
    </row>
    <row r="52" spans="1:10" ht="12.75">
      <c r="A52" s="43"/>
      <c r="B52" s="33">
        <v>50</v>
      </c>
      <c r="C52" s="34" t="s">
        <v>106</v>
      </c>
      <c r="D52" s="35">
        <v>37530</v>
      </c>
      <c r="E52" s="36">
        <v>26</v>
      </c>
      <c r="F52" s="37">
        <v>0.05486111111111111</v>
      </c>
      <c r="G52" s="38">
        <v>79</v>
      </c>
      <c r="H52" s="39">
        <f>E52/G52*60</f>
        <v>0</v>
      </c>
      <c r="I52" s="40">
        <f>I51+E52</f>
        <v>0</v>
      </c>
      <c r="J52" s="41" t="s">
        <v>107</v>
      </c>
    </row>
    <row r="53" spans="1:10" ht="12.75">
      <c r="A53" s="43"/>
      <c r="B53" s="33">
        <v>51</v>
      </c>
      <c r="C53" s="34" t="s">
        <v>108</v>
      </c>
      <c r="D53" s="35">
        <v>37531</v>
      </c>
      <c r="E53" s="36">
        <v>29</v>
      </c>
      <c r="F53" s="37">
        <v>0.07430555555555556</v>
      </c>
      <c r="G53" s="38">
        <v>107</v>
      </c>
      <c r="H53" s="39">
        <f>E53/G53*60</f>
        <v>0</v>
      </c>
      <c r="I53" s="40">
        <f>I52+E53</f>
        <v>0</v>
      </c>
      <c r="J53" s="41" t="s">
        <v>109</v>
      </c>
    </row>
    <row r="54" spans="1:10" ht="12.75">
      <c r="A54" s="43"/>
      <c r="B54" s="33">
        <v>52</v>
      </c>
      <c r="C54" s="45" t="s">
        <v>110</v>
      </c>
      <c r="D54" s="35">
        <v>37597</v>
      </c>
      <c r="E54" s="36">
        <v>25</v>
      </c>
      <c r="F54" s="37">
        <v>0.059027777777777776</v>
      </c>
      <c r="G54" s="38">
        <v>85</v>
      </c>
      <c r="H54" s="39">
        <f>E54/G54*60</f>
        <v>0</v>
      </c>
      <c r="I54" s="40">
        <f>I53+E54</f>
        <v>0</v>
      </c>
      <c r="J54" s="41" t="s">
        <v>111</v>
      </c>
    </row>
    <row r="55" spans="1:10" ht="12.75">
      <c r="A55" s="43"/>
      <c r="B55" s="33"/>
      <c r="C55" s="34"/>
      <c r="D55" s="35"/>
      <c r="E55" s="36"/>
      <c r="F55" s="37"/>
      <c r="G55" s="38"/>
      <c r="H55" s="39"/>
      <c r="I55" s="40"/>
      <c r="J55" s="41"/>
    </row>
    <row r="56" spans="1:10" ht="12.75">
      <c r="A56" s="43"/>
      <c r="B56" s="33"/>
      <c r="C56" s="34"/>
      <c r="D56" s="35"/>
      <c r="E56" s="36"/>
      <c r="F56" s="37"/>
      <c r="G56" s="38"/>
      <c r="H56" s="39"/>
      <c r="I56" s="40"/>
      <c r="J56" s="41"/>
    </row>
    <row r="57" spans="1:10" ht="12.75">
      <c r="A57" s="1"/>
      <c r="B57" s="46"/>
      <c r="C57" s="47"/>
      <c r="D57" s="48"/>
      <c r="E57" s="49"/>
      <c r="F57" s="50"/>
      <c r="G57" s="51"/>
      <c r="H57" s="52"/>
      <c r="I57" s="53" t="s">
        <v>112</v>
      </c>
      <c r="J57" s="54" t="s">
        <v>113</v>
      </c>
    </row>
    <row r="58" spans="1:10" ht="12.75">
      <c r="A58" s="1"/>
      <c r="B58" s="2"/>
      <c r="C58" s="2"/>
      <c r="D58" s="3"/>
      <c r="E58" s="55"/>
      <c r="F58" s="4"/>
      <c r="G58" s="5"/>
      <c r="H58" s="6"/>
      <c r="I58" s="56"/>
      <c r="J58" s="57"/>
    </row>
    <row r="59" spans="1:10" ht="12.75">
      <c r="A59" s="1"/>
      <c r="B59" s="2"/>
      <c r="C59" s="2"/>
      <c r="D59" s="3" t="s">
        <v>114</v>
      </c>
      <c r="E59" s="58">
        <f>SUM(E3:E54)</f>
        <v>0</v>
      </c>
      <c r="F59" s="4"/>
      <c r="G59" s="59">
        <f>B54</f>
        <v>0</v>
      </c>
      <c r="H59" s="60">
        <f>E59/G59</f>
        <v>0</v>
      </c>
      <c r="I59" s="56" t="s">
        <v>115</v>
      </c>
      <c r="J59" s="57" t="s">
        <v>116</v>
      </c>
    </row>
    <row r="60" spans="1:10" ht="12.75">
      <c r="A60" s="1"/>
      <c r="B60" s="2"/>
      <c r="C60" s="2"/>
      <c r="D60" s="3"/>
      <c r="E60" s="55"/>
      <c r="F60" s="4"/>
      <c r="G60" s="5"/>
      <c r="H60" s="6"/>
      <c r="I60" s="7"/>
      <c r="J60" s="57"/>
    </row>
    <row r="61" spans="1:10" ht="12.75">
      <c r="A61" s="1"/>
      <c r="B61" s="2"/>
      <c r="C61" s="2"/>
      <c r="D61" s="3" t="s">
        <v>117</v>
      </c>
      <c r="E61" s="1">
        <v>0</v>
      </c>
      <c r="F61" s="4" t="s">
        <v>118</v>
      </c>
      <c r="G61" s="5"/>
      <c r="H61" s="6"/>
      <c r="I61" s="7"/>
      <c r="J61" s="57"/>
    </row>
    <row r="62" spans="1:10" ht="12.75">
      <c r="A62" s="1"/>
      <c r="B62" s="2"/>
      <c r="C62" s="2"/>
      <c r="D62" s="3" t="s">
        <v>119</v>
      </c>
      <c r="E62" s="58">
        <f>E3</f>
        <v>0</v>
      </c>
      <c r="F62" s="4" t="s">
        <v>120</v>
      </c>
      <c r="G62" s="5"/>
      <c r="H62" s="6"/>
      <c r="I62" s="61"/>
      <c r="J62" s="62"/>
    </row>
    <row r="63" spans="1:10" ht="12.75">
      <c r="A63" s="1"/>
      <c r="B63" s="2"/>
      <c r="C63" s="2"/>
      <c r="D63" s="3" t="s">
        <v>121</v>
      </c>
      <c r="E63" s="58">
        <f>E4</f>
        <v>0</v>
      </c>
      <c r="F63" s="4"/>
      <c r="G63" s="5"/>
      <c r="H63" s="6"/>
      <c r="I63" s="56"/>
      <c r="J63" s="57"/>
    </row>
    <row r="64" spans="1:10" ht="12.75">
      <c r="A64" s="1"/>
      <c r="B64" s="2"/>
      <c r="C64" s="2"/>
      <c r="D64" s="3" t="s">
        <v>122</v>
      </c>
      <c r="E64" s="58">
        <f>SUM(E5:E14)</f>
        <v>0</v>
      </c>
      <c r="F64" s="4"/>
      <c r="G64" s="5"/>
      <c r="H64" s="6"/>
      <c r="I64" s="56"/>
      <c r="J64" s="57"/>
    </row>
    <row r="65" spans="1:10" ht="12.75">
      <c r="A65" s="1"/>
      <c r="B65" s="2"/>
      <c r="C65" s="2"/>
      <c r="D65" s="3" t="s">
        <v>123</v>
      </c>
      <c r="E65" s="58">
        <f>SUM(E15:E22)</f>
        <v>0</v>
      </c>
      <c r="F65" s="4"/>
      <c r="G65" s="5"/>
      <c r="H65" s="6"/>
      <c r="I65" s="56"/>
      <c r="J65" s="57"/>
    </row>
    <row r="66" spans="1:10" ht="12.75">
      <c r="A66" s="1"/>
      <c r="B66" s="2"/>
      <c r="C66" s="2"/>
      <c r="D66" s="3" t="s">
        <v>124</v>
      </c>
      <c r="E66" s="58">
        <f>SUM(E23:E30)</f>
        <v>0</v>
      </c>
      <c r="F66" s="4"/>
      <c r="G66" s="5"/>
      <c r="H66" s="6"/>
      <c r="I66" s="56"/>
      <c r="J66" s="57"/>
    </row>
    <row r="67" spans="1:10" ht="12.75">
      <c r="A67" s="1"/>
      <c r="B67" s="2"/>
      <c r="C67" s="2"/>
      <c r="D67" s="3" t="s">
        <v>125</v>
      </c>
      <c r="E67" s="58">
        <f>SUM(E31:E41)</f>
        <v>0</v>
      </c>
      <c r="F67" s="4"/>
      <c r="G67" s="5"/>
      <c r="H67" s="6"/>
      <c r="I67" s="56"/>
      <c r="J67" s="57"/>
    </row>
    <row r="68" spans="1:10" ht="12.75">
      <c r="A68" s="1"/>
      <c r="B68" s="2"/>
      <c r="C68" s="2"/>
      <c r="D68" s="3" t="s">
        <v>126</v>
      </c>
      <c r="E68" s="58">
        <f>SUM(E42:E47)</f>
        <v>0</v>
      </c>
      <c r="F68" s="4"/>
      <c r="G68" s="5"/>
      <c r="H68" s="6"/>
      <c r="I68" s="56"/>
      <c r="J68" s="57"/>
    </row>
    <row r="69" spans="1:10" ht="12.75">
      <c r="A69" s="1"/>
      <c r="B69" s="2"/>
      <c r="C69" s="2"/>
      <c r="D69" s="3" t="s">
        <v>127</v>
      </c>
      <c r="E69" s="58">
        <f>SUM(E48:E51)</f>
        <v>0</v>
      </c>
      <c r="F69" s="4"/>
      <c r="G69" s="5"/>
      <c r="H69" s="6"/>
      <c r="I69" s="56"/>
      <c r="J69" s="57"/>
    </row>
    <row r="70" spans="1:10" ht="12.75">
      <c r="A70" s="1"/>
      <c r="B70" s="2"/>
      <c r="C70" s="2"/>
      <c r="D70" s="3" t="s">
        <v>128</v>
      </c>
      <c r="E70" s="58">
        <f>SUM(E52:E53)</f>
        <v>0</v>
      </c>
      <c r="F70" s="4"/>
      <c r="G70" s="5"/>
      <c r="H70" s="6" t="s">
        <v>129</v>
      </c>
      <c r="I70" s="56"/>
      <c r="J70" s="57"/>
    </row>
    <row r="71" spans="1:10" ht="12.75">
      <c r="A71" s="1"/>
      <c r="B71" s="2"/>
      <c r="C71" s="2"/>
      <c r="D71" s="3" t="s">
        <v>130</v>
      </c>
      <c r="E71" s="55">
        <v>0</v>
      </c>
      <c r="F71" s="4"/>
      <c r="G71" s="5"/>
      <c r="H71" s="6"/>
      <c r="I71" s="56"/>
      <c r="J71" s="57"/>
    </row>
    <row r="72" spans="1:10" ht="12.75">
      <c r="A72" s="1"/>
      <c r="B72" s="2"/>
      <c r="C72" s="2"/>
      <c r="D72" s="3" t="s">
        <v>131</v>
      </c>
      <c r="E72" s="58">
        <f>SUM(E54:E56)</f>
        <v>0</v>
      </c>
      <c r="F72" s="4"/>
      <c r="G72" s="5"/>
      <c r="H72" s="6"/>
      <c r="I72" s="56"/>
      <c r="J72" s="57"/>
    </row>
    <row r="73" spans="1:10" ht="12.75">
      <c r="A73" s="1"/>
      <c r="B73" s="2"/>
      <c r="C73" s="2"/>
      <c r="D73" s="3"/>
      <c r="E73" s="58">
        <f>SUM(E61:E72)</f>
        <v>0</v>
      </c>
      <c r="F73" s="4"/>
      <c r="G73" s="63">
        <f>SUM(G1:G36)</f>
        <v>0</v>
      </c>
      <c r="H73" s="64">
        <f>(E73/G73)*60</f>
        <v>0</v>
      </c>
      <c r="I73" s="7"/>
      <c r="J73" s="1"/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